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8460" windowHeight="6792" activeTab="0"/>
  </bookViews>
  <sheets>
    <sheet name="Finacial Statement" sheetId="1" r:id="rId1"/>
    <sheet name="Pro Rata Debts" sheetId="2" r:id="rId2"/>
    <sheet name="Sheet3" sheetId="3" r:id="rId3"/>
  </sheets>
  <definedNames>
    <definedName name="_xlnm.Print_Area" localSheetId="0">'Finacial Statement'!$A$1:$I$48</definedName>
  </definedNames>
  <calcPr fullCalcOnLoad="1"/>
</workbook>
</file>

<file path=xl/sharedStrings.xml><?xml version="1.0" encoding="utf-8"?>
<sst xmlns="http://schemas.openxmlformats.org/spreadsheetml/2006/main" count="115" uniqueCount="92">
  <si>
    <t>Address</t>
  </si>
  <si>
    <t>Financial     Statement</t>
  </si>
  <si>
    <t>Ref.</t>
  </si>
  <si>
    <t>Date</t>
  </si>
  <si>
    <t>Details of Household</t>
  </si>
  <si>
    <t>Child Benefit</t>
  </si>
  <si>
    <t>Total Income</t>
  </si>
  <si>
    <t>Living Expenses</t>
  </si>
  <si>
    <t>Rent/Mortgage</t>
  </si>
  <si>
    <t>ESB - Usage</t>
  </si>
  <si>
    <t>Groceries</t>
  </si>
  <si>
    <t>Clothing</t>
  </si>
  <si>
    <t>TV Licence</t>
  </si>
  <si>
    <t>Cable</t>
  </si>
  <si>
    <t>Refuse Collection</t>
  </si>
  <si>
    <t>Transport</t>
  </si>
  <si>
    <t>House Insurance</t>
  </si>
  <si>
    <t>Total Expenditure</t>
  </si>
  <si>
    <t>Remainder</t>
  </si>
  <si>
    <t>Debt o/s</t>
  </si>
  <si>
    <t>Total of Pro-Rate Debts</t>
  </si>
  <si>
    <t>Amount available for distribution</t>
  </si>
  <si>
    <t>School</t>
  </si>
  <si>
    <t>Name(s)</t>
  </si>
  <si>
    <t>Offer p.w</t>
  </si>
  <si>
    <t xml:space="preserve">Signed  </t>
  </si>
  <si>
    <t>(Money for Debts)</t>
  </si>
  <si>
    <t>Pro - Rate Offer to Secondary Debts</t>
  </si>
  <si>
    <t>1</t>
  </si>
  <si>
    <t>2</t>
  </si>
  <si>
    <t>3</t>
  </si>
  <si>
    <t>4</t>
  </si>
  <si>
    <t>Cigs</t>
  </si>
  <si>
    <t>Pocket Money</t>
  </si>
  <si>
    <t>Life Insurance</t>
  </si>
  <si>
    <t>House Miantenance</t>
  </si>
  <si>
    <t>0957</t>
  </si>
  <si>
    <r>
      <t xml:space="preserve">This is an accurate record of my/our financial situation as at </t>
    </r>
    <r>
      <rPr>
        <sz val="10"/>
        <rFont val="Arial"/>
        <family val="0"/>
      </rPr>
      <t>.</t>
    </r>
  </si>
  <si>
    <t>Gas</t>
  </si>
  <si>
    <t>Fuel</t>
  </si>
  <si>
    <t>Milk</t>
  </si>
  <si>
    <t>Bread</t>
  </si>
  <si>
    <t>Cornerstore</t>
  </si>
  <si>
    <t>Mags/Comic/Papers</t>
  </si>
  <si>
    <t>Entertainment</t>
  </si>
  <si>
    <t>Clubs</t>
  </si>
  <si>
    <t>Health Care</t>
  </si>
  <si>
    <t>Sweets</t>
  </si>
  <si>
    <t>Weekly Income</t>
  </si>
  <si>
    <t>Weekly</t>
  </si>
  <si>
    <t>per week</t>
  </si>
  <si>
    <t>Petrol</t>
  </si>
  <si>
    <t>Car Insurance</t>
  </si>
  <si>
    <t>Car Tax</t>
  </si>
  <si>
    <t>Cash</t>
  </si>
  <si>
    <t>NIL</t>
  </si>
  <si>
    <t xml:space="preserve">For Household </t>
  </si>
  <si>
    <t>(Based on Social Welfare Family Income Supplement</t>
  </si>
  <si>
    <t xml:space="preserve"> Threshold for family with 2 dep. Children</t>
  </si>
  <si>
    <t>See Page 2</t>
  </si>
  <si>
    <t>3rd February, 2003</t>
  </si>
  <si>
    <t>Offer per month</t>
  </si>
  <si>
    <t>Pro - Rate Offer Per Month to Debts</t>
  </si>
  <si>
    <t>Eircom</t>
  </si>
  <si>
    <t>Supplier 2</t>
  </si>
  <si>
    <t>Supplier 3</t>
  </si>
  <si>
    <t>Supplier 4</t>
  </si>
  <si>
    <t>Supplier 5</t>
  </si>
  <si>
    <t>Supplier 6</t>
  </si>
  <si>
    <t>Supplier 7</t>
  </si>
  <si>
    <t>Supplier 8</t>
  </si>
  <si>
    <t>Supplier 9</t>
  </si>
  <si>
    <t>Supplier 10</t>
  </si>
  <si>
    <t>P.W.</t>
  </si>
  <si>
    <t>Per Mth</t>
  </si>
  <si>
    <t>x 4 =</t>
  </si>
  <si>
    <t>Type Name</t>
  </si>
  <si>
    <t>Type Address</t>
  </si>
  <si>
    <t>Married Couple with 2 Dependant Children</t>
  </si>
  <si>
    <t>Supplier 1</t>
  </si>
  <si>
    <t>Supplier 11</t>
  </si>
  <si>
    <t>Supplier 12</t>
  </si>
  <si>
    <t>Busns. Income</t>
  </si>
  <si>
    <t xml:space="preserve">Bills </t>
  </si>
  <si>
    <t>Account</t>
  </si>
  <si>
    <t>Type Name(s)</t>
  </si>
  <si>
    <t>eg. Married Couple with 2 Dep. Children</t>
  </si>
  <si>
    <t>Disposable Income =</t>
  </si>
  <si>
    <t>03/02/'03</t>
  </si>
  <si>
    <t>Bank 1</t>
  </si>
  <si>
    <t>Bank 2</t>
  </si>
  <si>
    <t>Bank 3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</si>
</sst>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[$€-2]\ #,##0.00"/>
  </numFmts>
  <fonts count="1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u val="single"/>
      <sz val="14"/>
      <name val="Arial"/>
      <family val="0"/>
    </font>
    <font>
      <b/>
      <u val="single"/>
      <sz val="12"/>
      <name val="Arial"/>
      <family val="0"/>
    </font>
    <font>
      <b/>
      <u val="single"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0"/>
    </font>
    <font>
      <b/>
      <sz val="12"/>
      <name val="Bradley Hand ITC"/>
      <family val="4"/>
    </font>
    <font>
      <b/>
      <sz val="10"/>
      <name val="Bradley Hand ITC"/>
      <family val="4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wrapText="1"/>
    </xf>
    <xf numFmtId="170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170" fontId="0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170" fontId="1" fillId="0" borderId="2" xfId="0" applyNumberFormat="1" applyFont="1" applyFill="1" applyBorder="1" applyAlignment="1">
      <alignment/>
    </xf>
    <xf numFmtId="170" fontId="1" fillId="0" borderId="3" xfId="0" applyNumberFormat="1" applyFont="1" applyFill="1" applyBorder="1" applyAlignment="1">
      <alignment/>
    </xf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/>
    </xf>
    <xf numFmtId="170" fontId="1" fillId="0" borderId="5" xfId="0" applyNumberFormat="1" applyFont="1" applyFill="1" applyBorder="1" applyAlignment="1">
      <alignment/>
    </xf>
    <xf numFmtId="170" fontId="1" fillId="0" borderId="6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0" fontId="4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0" fontId="11" fillId="0" borderId="0" xfId="0" applyNumberFormat="1" applyFont="1" applyFill="1" applyBorder="1" applyAlignment="1">
      <alignment/>
    </xf>
    <xf numFmtId="0" fontId="1" fillId="0" borderId="7" xfId="0" applyFont="1" applyFill="1" applyBorder="1" applyAlignment="1">
      <alignment wrapText="1"/>
    </xf>
    <xf numFmtId="0" fontId="1" fillId="0" borderId="8" xfId="0" applyFont="1" applyFill="1" applyBorder="1" applyAlignment="1" quotePrefix="1">
      <alignment/>
    </xf>
    <xf numFmtId="170" fontId="1" fillId="0" borderId="8" xfId="0" applyNumberFormat="1" applyFont="1" applyFill="1" applyBorder="1" applyAlignment="1">
      <alignment/>
    </xf>
    <xf numFmtId="14" fontId="1" fillId="0" borderId="9" xfId="0" applyNumberFormat="1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170" fontId="0" fillId="2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8" fillId="0" borderId="4" xfId="0" applyFont="1" applyFill="1" applyBorder="1" applyAlignment="1">
      <alignment wrapText="1"/>
    </xf>
    <xf numFmtId="170" fontId="0" fillId="0" borderId="11" xfId="0" applyNumberFormat="1" applyFont="1" applyFill="1" applyBorder="1" applyAlignment="1">
      <alignment/>
    </xf>
    <xf numFmtId="0" fontId="0" fillId="0" borderId="4" xfId="0" applyFont="1" applyFill="1" applyBorder="1" applyAlignment="1">
      <alignment wrapText="1"/>
    </xf>
    <xf numFmtId="0" fontId="0" fillId="0" borderId="5" xfId="0" applyFont="1" applyFill="1" applyBorder="1" applyAlignment="1">
      <alignment/>
    </xf>
    <xf numFmtId="170" fontId="0" fillId="0" borderId="5" xfId="0" applyNumberFormat="1" applyFont="1" applyFill="1" applyBorder="1" applyAlignment="1">
      <alignment/>
    </xf>
    <xf numFmtId="170" fontId="0" fillId="0" borderId="6" xfId="0" applyNumberFormat="1" applyFont="1" applyFill="1" applyBorder="1" applyAlignment="1">
      <alignment/>
    </xf>
    <xf numFmtId="0" fontId="0" fillId="3" borderId="0" xfId="0" applyFont="1" applyFill="1" applyBorder="1" applyAlignment="1">
      <alignment/>
    </xf>
    <xf numFmtId="170" fontId="0" fillId="3" borderId="0" xfId="0" applyNumberFormat="1" applyFont="1" applyFill="1" applyBorder="1" applyAlignment="1">
      <alignment/>
    </xf>
    <xf numFmtId="0" fontId="1" fillId="3" borderId="10" xfId="0" applyFont="1" applyFill="1" applyBorder="1" applyAlignment="1">
      <alignment/>
    </xf>
    <xf numFmtId="170" fontId="1" fillId="3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70" fontId="1" fillId="0" borderId="6" xfId="0" applyNumberFormat="1" applyFont="1" applyFill="1" applyBorder="1" applyAlignment="1">
      <alignment/>
    </xf>
    <xf numFmtId="170" fontId="0" fillId="0" borderId="11" xfId="0" applyNumberFormat="1" applyFont="1" applyFill="1" applyBorder="1" applyAlignment="1">
      <alignment/>
    </xf>
    <xf numFmtId="0" fontId="1" fillId="0" borderId="0" xfId="0" applyFont="1" applyFill="1" applyBorder="1" applyAlignment="1" quotePrefix="1">
      <alignment/>
    </xf>
    <xf numFmtId="14" fontId="1" fillId="0" borderId="0" xfId="0" applyNumberFormat="1" applyFont="1" applyFill="1" applyBorder="1" applyAlignment="1">
      <alignment/>
    </xf>
    <xf numFmtId="0" fontId="7" fillId="4" borderId="1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170" fontId="0" fillId="4" borderId="0" xfId="0" applyNumberFormat="1" applyFont="1" applyFill="1" applyBorder="1" applyAlignment="1">
      <alignment horizontal="center"/>
    </xf>
    <xf numFmtId="170" fontId="0" fillId="4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1" xfId="0" applyFont="1" applyFill="1" applyBorder="1" applyAlignment="1" quotePrefix="1">
      <alignment wrapText="1"/>
    </xf>
    <xf numFmtId="0" fontId="0" fillId="0" borderId="2" xfId="0" applyFont="1" applyFill="1" applyBorder="1" applyAlignment="1">
      <alignment/>
    </xf>
    <xf numFmtId="170" fontId="0" fillId="0" borderId="2" xfId="0" applyNumberFormat="1" applyFont="1" applyFill="1" applyBorder="1" applyAlignment="1">
      <alignment/>
    </xf>
    <xf numFmtId="170" fontId="0" fillId="0" borderId="3" xfId="0" applyNumberFormat="1" applyFont="1" applyFill="1" applyBorder="1" applyAlignment="1">
      <alignment/>
    </xf>
    <xf numFmtId="0" fontId="12" fillId="0" borderId="1" xfId="0" applyFont="1" applyFill="1" applyBorder="1" applyAlignment="1" quotePrefix="1">
      <alignment/>
    </xf>
    <xf numFmtId="170" fontId="0" fillId="0" borderId="2" xfId="0" applyNumberFormat="1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12" fillId="0" borderId="1" xfId="0" applyFont="1" applyBorder="1" applyAlignment="1" quotePrefix="1">
      <alignment wrapText="1"/>
    </xf>
    <xf numFmtId="0" fontId="0" fillId="0" borderId="2" xfId="0" applyBorder="1" applyAlignment="1">
      <alignment/>
    </xf>
    <xf numFmtId="170" fontId="0" fillId="0" borderId="2" xfId="0" applyNumberFormat="1" applyBorder="1" applyAlignment="1">
      <alignment/>
    </xf>
    <xf numFmtId="170" fontId="0" fillId="0" borderId="3" xfId="0" applyNumberFormat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3" xfId="0" applyBorder="1" applyAlignment="1">
      <alignment/>
    </xf>
    <xf numFmtId="170" fontId="0" fillId="3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1" fillId="0" borderId="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0" fontId="0" fillId="0" borderId="11" xfId="0" applyNumberFormat="1" applyFont="1" applyFill="1" applyBorder="1" applyAlignment="1">
      <alignment/>
    </xf>
    <xf numFmtId="0" fontId="1" fillId="0" borderId="0" xfId="0" applyFont="1" applyFill="1" applyBorder="1" applyAlignment="1" quotePrefix="1">
      <alignment/>
    </xf>
    <xf numFmtId="170" fontId="1" fillId="0" borderId="0" xfId="0" applyNumberFormat="1" applyFont="1" applyFill="1" applyBorder="1" applyAlignment="1">
      <alignment/>
    </xf>
    <xf numFmtId="14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 quotePrefix="1">
      <alignment/>
    </xf>
    <xf numFmtId="170" fontId="1" fillId="0" borderId="8" xfId="0" applyNumberFormat="1" applyFont="1" applyFill="1" applyBorder="1" applyAlignment="1">
      <alignment/>
    </xf>
    <xf numFmtId="14" fontId="1" fillId="0" borderId="9" xfId="0" applyNumberFormat="1" applyFont="1" applyFill="1" applyBorder="1" applyAlignment="1">
      <alignment/>
    </xf>
    <xf numFmtId="170" fontId="0" fillId="0" borderId="0" xfId="0" applyNumberFormat="1" applyAlignment="1">
      <alignment/>
    </xf>
    <xf numFmtId="170" fontId="5" fillId="0" borderId="0" xfId="0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2" fillId="0" borderId="1" xfId="0" applyFont="1" applyFill="1" applyBorder="1" applyAlignment="1" quotePrefix="1">
      <alignment/>
    </xf>
    <xf numFmtId="0" fontId="1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170" fontId="1" fillId="0" borderId="2" xfId="0" applyNumberFormat="1" applyFont="1" applyFill="1" applyBorder="1" applyAlignment="1">
      <alignment/>
    </xf>
    <xf numFmtId="170" fontId="1" fillId="0" borderId="3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170" fontId="1" fillId="0" borderId="5" xfId="0" applyNumberFormat="1" applyFont="1" applyFill="1" applyBorder="1" applyAlignment="1">
      <alignment/>
    </xf>
    <xf numFmtId="170" fontId="1" fillId="0" borderId="6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170" fontId="0" fillId="0" borderId="2" xfId="0" applyNumberFormat="1" applyFont="1" applyFill="1" applyBorder="1" applyAlignment="1">
      <alignment/>
    </xf>
    <xf numFmtId="170" fontId="0" fillId="0" borderId="11" xfId="0" applyNumberFormat="1" applyFont="1" applyFill="1" applyBorder="1" applyAlignment="1">
      <alignment/>
    </xf>
    <xf numFmtId="0" fontId="0" fillId="0" borderId="3" xfId="0" applyBorder="1" applyAlignment="1">
      <alignment/>
    </xf>
    <xf numFmtId="0" fontId="0" fillId="3" borderId="0" xfId="0" applyFont="1" applyFill="1" applyBorder="1" applyAlignment="1">
      <alignment/>
    </xf>
    <xf numFmtId="170" fontId="0" fillId="3" borderId="0" xfId="0" applyNumberFormat="1" applyFont="1" applyFill="1" applyBorder="1" applyAlignment="1">
      <alignment/>
    </xf>
    <xf numFmtId="170" fontId="0" fillId="3" borderId="11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170" fontId="1" fillId="0" borderId="6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wrapText="1"/>
    </xf>
    <xf numFmtId="170" fontId="1" fillId="0" borderId="6" xfId="0" applyNumberFormat="1" applyFont="1" applyBorder="1" applyAlignment="1">
      <alignment/>
    </xf>
    <xf numFmtId="170" fontId="0" fillId="2" borderId="12" xfId="0" applyNumberFormat="1" applyFont="1" applyFill="1" applyBorder="1" applyAlignment="1">
      <alignment/>
    </xf>
    <xf numFmtId="170" fontId="0" fillId="0" borderId="13" xfId="0" applyNumberFormat="1" applyFont="1" applyFill="1" applyBorder="1" applyAlignment="1">
      <alignment/>
    </xf>
    <xf numFmtId="170" fontId="0" fillId="0" borderId="13" xfId="0" applyNumberFormat="1" applyFont="1" applyFill="1" applyBorder="1" applyAlignment="1">
      <alignment/>
    </xf>
    <xf numFmtId="170" fontId="0" fillId="0" borderId="13" xfId="0" applyNumberFormat="1" applyBorder="1" applyAlignment="1">
      <alignment/>
    </xf>
    <xf numFmtId="170" fontId="0" fillId="0" borderId="13" xfId="0" applyNumberFormat="1" applyFont="1" applyFill="1" applyBorder="1" applyAlignment="1">
      <alignment/>
    </xf>
    <xf numFmtId="170" fontId="1" fillId="0" borderId="14" xfId="0" applyNumberFormat="1" applyFont="1" applyFill="1" applyBorder="1" applyAlignment="1">
      <alignment/>
    </xf>
    <xf numFmtId="0" fontId="0" fillId="2" borderId="12" xfId="0" applyFont="1" applyFill="1" applyBorder="1" applyAlignment="1">
      <alignment/>
    </xf>
    <xf numFmtId="170" fontId="1" fillId="0" borderId="11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0" fontId="1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="75" zoomScaleNormal="75" workbookViewId="0" topLeftCell="A1">
      <selection activeCell="H30" sqref="H30"/>
    </sheetView>
  </sheetViews>
  <sheetFormatPr defaultColWidth="9.140625" defaultRowHeight="12.75"/>
  <cols>
    <col min="1" max="1" width="13.00390625" style="1" customWidth="1"/>
    <col min="2" max="2" width="7.57421875" style="0" customWidth="1"/>
    <col min="3" max="3" width="11.8515625" style="2" customWidth="1"/>
    <col min="4" max="4" width="12.7109375" style="2" customWidth="1"/>
    <col min="5" max="5" width="6.28125" style="0" customWidth="1"/>
    <col min="6" max="6" width="17.57421875" style="1" bestFit="1" customWidth="1"/>
    <col min="7" max="7" width="10.00390625" style="2" customWidth="1"/>
    <col min="9" max="9" width="9.28125" style="0" customWidth="1"/>
    <col min="11" max="11" width="13.00390625" style="0" customWidth="1"/>
    <col min="14" max="14" width="10.57421875" style="0" customWidth="1"/>
  </cols>
  <sheetData>
    <row r="1" spans="1:8" ht="13.5" thickBot="1">
      <c r="A1" s="12"/>
      <c r="B1" s="68"/>
      <c r="C1" s="11"/>
      <c r="D1" s="69"/>
      <c r="E1" s="15"/>
      <c r="F1" s="14"/>
      <c r="G1" s="16"/>
      <c r="H1" s="15"/>
    </row>
    <row r="2" spans="1:8" ht="13.5" thickBot="1">
      <c r="A2" s="37" t="s">
        <v>2</v>
      </c>
      <c r="B2" s="38" t="s">
        <v>36</v>
      </c>
      <c r="C2" s="39" t="s">
        <v>3</v>
      </c>
      <c r="D2" s="40">
        <v>37655</v>
      </c>
      <c r="E2" s="15"/>
      <c r="F2" s="14"/>
      <c r="G2" s="16"/>
      <c r="H2" s="15"/>
    </row>
    <row r="3" spans="1:8" ht="18" thickBot="1">
      <c r="A3" s="14"/>
      <c r="B3" s="15"/>
      <c r="D3" s="41" t="s">
        <v>1</v>
      </c>
      <c r="E3" s="17"/>
      <c r="F3" s="18"/>
      <c r="G3" s="19"/>
      <c r="H3" s="17"/>
    </row>
    <row r="4" spans="1:9" ht="19.5" customHeight="1" thickBot="1">
      <c r="A4" s="37" t="s">
        <v>23</v>
      </c>
      <c r="B4" s="51" t="s">
        <v>85</v>
      </c>
      <c r="C4" s="39"/>
      <c r="D4" s="52"/>
      <c r="E4" s="4"/>
      <c r="F4" s="80" t="s">
        <v>29</v>
      </c>
      <c r="G4" s="81"/>
      <c r="H4" s="131"/>
      <c r="I4" s="89"/>
    </row>
    <row r="5" spans="1:9" ht="15.75" thickBot="1">
      <c r="A5" s="12"/>
      <c r="B5" s="13"/>
      <c r="C5" s="11"/>
      <c r="D5" s="11"/>
      <c r="E5" s="4"/>
      <c r="F5" s="82" t="s">
        <v>49</v>
      </c>
      <c r="G5" s="42" t="s">
        <v>50</v>
      </c>
      <c r="H5" s="130" t="s">
        <v>83</v>
      </c>
      <c r="I5" s="132"/>
    </row>
    <row r="6" spans="1:9" ht="12.75">
      <c r="A6" s="20" t="s">
        <v>0</v>
      </c>
      <c r="B6" s="27" t="s">
        <v>0</v>
      </c>
      <c r="C6" s="21"/>
      <c r="D6" s="22"/>
      <c r="E6" s="4"/>
      <c r="F6" s="45" t="s">
        <v>7</v>
      </c>
      <c r="G6" s="135" t="s">
        <v>54</v>
      </c>
      <c r="H6" s="141" t="s">
        <v>84</v>
      </c>
      <c r="I6" s="132"/>
    </row>
    <row r="7" spans="1:9" ht="15.75" customHeight="1" thickBot="1">
      <c r="A7" s="23"/>
      <c r="B7" s="24"/>
      <c r="C7" s="25"/>
      <c r="D7" s="26"/>
      <c r="E7" s="4"/>
      <c r="F7" s="46" t="s">
        <v>8</v>
      </c>
      <c r="G7" s="136"/>
      <c r="H7" s="136">
        <v>105</v>
      </c>
      <c r="I7" s="132"/>
    </row>
    <row r="8" spans="1:9" ht="19.5" customHeight="1">
      <c r="A8" s="74" t="s">
        <v>4</v>
      </c>
      <c r="B8" s="13"/>
      <c r="C8" s="11"/>
      <c r="D8" s="11"/>
      <c r="E8" s="4"/>
      <c r="F8" s="46" t="s">
        <v>16</v>
      </c>
      <c r="G8" s="136">
        <v>20</v>
      </c>
      <c r="H8" s="136"/>
      <c r="I8" s="132"/>
    </row>
    <row r="9" spans="1:9" ht="15.75" customHeight="1">
      <c r="A9" s="75" t="s">
        <v>86</v>
      </c>
      <c r="B9" s="13"/>
      <c r="C9" s="11"/>
      <c r="D9" s="11"/>
      <c r="E9" s="4"/>
      <c r="F9" s="46" t="s">
        <v>34</v>
      </c>
      <c r="G9" s="136">
        <v>10</v>
      </c>
      <c r="H9" s="136"/>
      <c r="I9" s="132"/>
    </row>
    <row r="10" spans="1:9" ht="13.5" thickBot="1">
      <c r="A10" s="75"/>
      <c r="B10" s="13"/>
      <c r="C10" s="11"/>
      <c r="D10" s="11"/>
      <c r="E10" s="4"/>
      <c r="F10" s="46" t="s">
        <v>9</v>
      </c>
      <c r="G10" s="136"/>
      <c r="H10" s="136">
        <v>15</v>
      </c>
      <c r="I10" s="132"/>
    </row>
    <row r="11" spans="1:9" ht="15" customHeight="1">
      <c r="A11" s="76" t="s">
        <v>28</v>
      </c>
      <c r="B11" s="77"/>
      <c r="C11" s="78"/>
      <c r="D11" s="79"/>
      <c r="E11" s="8"/>
      <c r="F11" s="46" t="s">
        <v>38</v>
      </c>
      <c r="G11" s="136"/>
      <c r="H11" s="136">
        <v>15</v>
      </c>
      <c r="I11" s="132"/>
    </row>
    <row r="12" spans="1:9" ht="15" customHeight="1">
      <c r="A12" s="70" t="s">
        <v>48</v>
      </c>
      <c r="B12" s="71"/>
      <c r="C12" s="72" t="s">
        <v>50</v>
      </c>
      <c r="D12" s="73"/>
      <c r="E12" s="8"/>
      <c r="F12" s="46" t="s">
        <v>39</v>
      </c>
      <c r="G12" s="136"/>
      <c r="H12" s="136"/>
      <c r="I12" s="132"/>
    </row>
    <row r="13" spans="1:9" ht="12.75">
      <c r="A13" s="47"/>
      <c r="B13" s="44"/>
      <c r="C13" s="43"/>
      <c r="D13" s="67"/>
      <c r="E13" s="8"/>
      <c r="F13" s="46" t="s">
        <v>10</v>
      </c>
      <c r="G13" s="136">
        <v>140</v>
      </c>
      <c r="H13" s="136"/>
      <c r="I13" s="132"/>
    </row>
    <row r="14" spans="1:9" ht="26.25">
      <c r="A14" s="47" t="s">
        <v>82</v>
      </c>
      <c r="B14" s="44"/>
      <c r="C14" s="43">
        <v>600</v>
      </c>
      <c r="D14" s="67"/>
      <c r="E14" s="4"/>
      <c r="F14" s="46" t="s">
        <v>40</v>
      </c>
      <c r="G14" s="136">
        <v>5</v>
      </c>
      <c r="H14" s="136"/>
      <c r="I14" s="132"/>
    </row>
    <row r="15" spans="1:9" ht="12.75">
      <c r="A15" s="46" t="s">
        <v>5</v>
      </c>
      <c r="B15" s="6"/>
      <c r="C15" s="7" t="s">
        <v>11</v>
      </c>
      <c r="D15" s="67"/>
      <c r="E15" s="4"/>
      <c r="F15" s="46" t="s">
        <v>41</v>
      </c>
      <c r="G15" s="136">
        <v>6</v>
      </c>
      <c r="H15" s="136"/>
      <c r="I15" s="132"/>
    </row>
    <row r="16" spans="1:9" ht="13.5" thickBot="1">
      <c r="A16" s="92" t="s">
        <v>6</v>
      </c>
      <c r="B16" s="24"/>
      <c r="C16" s="25">
        <f>SUM(C13:C15)</f>
        <v>600</v>
      </c>
      <c r="D16" s="67"/>
      <c r="E16" s="4"/>
      <c r="F16" s="46" t="s">
        <v>42</v>
      </c>
      <c r="G16" s="136"/>
      <c r="H16" s="136"/>
      <c r="I16" s="132"/>
    </row>
    <row r="17" spans="1:9" ht="15" customHeight="1" thickBot="1">
      <c r="A17" s="93"/>
      <c r="B17" s="13"/>
      <c r="C17" s="11"/>
      <c r="D17" s="54"/>
      <c r="E17" s="4"/>
      <c r="F17" s="47" t="s">
        <v>11</v>
      </c>
      <c r="G17" s="137" t="s">
        <v>5</v>
      </c>
      <c r="H17" s="137"/>
      <c r="I17" s="132"/>
    </row>
    <row r="18" spans="1:9" ht="14.25" customHeight="1">
      <c r="A18" s="83" t="s">
        <v>30</v>
      </c>
      <c r="B18" s="84"/>
      <c r="C18" s="85"/>
      <c r="D18" s="86"/>
      <c r="E18" s="4"/>
      <c r="F18" s="47" t="s">
        <v>46</v>
      </c>
      <c r="G18" s="137">
        <v>5</v>
      </c>
      <c r="H18" s="137"/>
      <c r="I18" s="132"/>
    </row>
    <row r="19" spans="1:9" ht="12.75" customHeight="1">
      <c r="A19" s="63" t="s">
        <v>87</v>
      </c>
      <c r="B19" s="6"/>
      <c r="C19" s="7"/>
      <c r="D19" s="54">
        <v>600</v>
      </c>
      <c r="E19" s="4"/>
      <c r="F19" s="46" t="s">
        <v>12</v>
      </c>
      <c r="G19" s="136"/>
      <c r="H19" s="136">
        <v>3</v>
      </c>
      <c r="I19" s="132"/>
    </row>
    <row r="20" spans="1:9" ht="14.25" customHeight="1">
      <c r="A20" s="88"/>
      <c r="B20" s="33"/>
      <c r="C20" s="34"/>
      <c r="D20" s="87"/>
      <c r="E20" s="4"/>
      <c r="F20" s="46" t="s">
        <v>13</v>
      </c>
      <c r="G20" s="136"/>
      <c r="H20" s="136" t="s">
        <v>55</v>
      </c>
      <c r="I20" s="132"/>
    </row>
    <row r="21" spans="1:9" ht="14.25" customHeight="1">
      <c r="A21" s="46" t="s">
        <v>56</v>
      </c>
      <c r="B21" s="6"/>
      <c r="C21" s="7"/>
      <c r="D21" s="95">
        <v>388</v>
      </c>
      <c r="E21" s="4"/>
      <c r="F21" s="48" t="s">
        <v>22</v>
      </c>
      <c r="G21" s="136"/>
      <c r="H21" s="136"/>
      <c r="I21" s="132"/>
    </row>
    <row r="22" spans="1:9" ht="15" customHeight="1">
      <c r="A22" s="118" t="s">
        <v>57</v>
      </c>
      <c r="B22" s="6"/>
      <c r="C22" s="7"/>
      <c r="D22" s="54"/>
      <c r="E22" s="4"/>
      <c r="F22" s="46" t="s">
        <v>33</v>
      </c>
      <c r="G22" s="136" t="s">
        <v>55</v>
      </c>
      <c r="H22" s="136"/>
      <c r="I22" s="132"/>
    </row>
    <row r="23" spans="1:9" ht="15.75" customHeight="1">
      <c r="A23" s="118" t="s">
        <v>58</v>
      </c>
      <c r="B23" s="6"/>
      <c r="C23" s="7"/>
      <c r="D23" s="54"/>
      <c r="E23" s="4"/>
      <c r="F23" s="46" t="s">
        <v>43</v>
      </c>
      <c r="G23" s="136"/>
      <c r="H23" s="136"/>
      <c r="I23" s="132"/>
    </row>
    <row r="24" spans="1:9" ht="12.75">
      <c r="A24" s="46"/>
      <c r="B24" s="6"/>
      <c r="C24" s="7"/>
      <c r="D24" s="54"/>
      <c r="E24" s="4"/>
      <c r="F24" s="46" t="s">
        <v>47</v>
      </c>
      <c r="G24" s="136"/>
      <c r="H24" s="136"/>
      <c r="I24" s="132"/>
    </row>
    <row r="25" spans="1:9" ht="15.75" customHeight="1" thickBot="1">
      <c r="A25" s="55"/>
      <c r="B25" s="56"/>
      <c r="C25" s="57"/>
      <c r="D25" s="58"/>
      <c r="E25" s="4"/>
      <c r="F25" s="46"/>
      <c r="G25" s="136"/>
      <c r="H25" s="136"/>
      <c r="I25" s="132"/>
    </row>
    <row r="26" spans="1:9" ht="15.75" customHeight="1">
      <c r="A26" s="29" t="s">
        <v>18</v>
      </c>
      <c r="B26" s="30"/>
      <c r="C26" s="31"/>
      <c r="D26" s="32">
        <f>D19-D21</f>
        <v>212</v>
      </c>
      <c r="E26" s="4"/>
      <c r="F26" s="46" t="s">
        <v>63</v>
      </c>
      <c r="G26" s="136"/>
      <c r="H26" s="136">
        <v>6</v>
      </c>
      <c r="I26" s="132"/>
    </row>
    <row r="27" spans="1:9" ht="13.5" thickBot="1">
      <c r="A27" s="88" t="s">
        <v>26</v>
      </c>
      <c r="E27" s="4"/>
      <c r="F27" s="46" t="s">
        <v>44</v>
      </c>
      <c r="G27" s="136"/>
      <c r="H27" s="136"/>
      <c r="I27" s="132"/>
    </row>
    <row r="28" spans="1:9" ht="18" customHeight="1">
      <c r="A28" s="76" t="s">
        <v>31</v>
      </c>
      <c r="B28" s="78"/>
      <c r="C28" s="77"/>
      <c r="D28" s="89"/>
      <c r="E28" s="4"/>
      <c r="F28" s="46" t="s">
        <v>32</v>
      </c>
      <c r="G28" s="136"/>
      <c r="H28" s="136"/>
      <c r="I28" s="132"/>
    </row>
    <row r="29" spans="1:9" ht="15.75" customHeight="1">
      <c r="A29" s="61" t="s">
        <v>27</v>
      </c>
      <c r="B29" s="59"/>
      <c r="C29" s="60"/>
      <c r="D29" s="90"/>
      <c r="E29" s="4"/>
      <c r="F29" s="133" t="s">
        <v>45</v>
      </c>
      <c r="G29" s="138">
        <v>8</v>
      </c>
      <c r="H29" s="138"/>
      <c r="I29" s="132"/>
    </row>
    <row r="30" spans="1:9" ht="20.25" customHeight="1">
      <c r="A30" s="61" t="s">
        <v>21</v>
      </c>
      <c r="B30" s="59"/>
      <c r="C30" s="60"/>
      <c r="D30" s="62">
        <f>D26</f>
        <v>212</v>
      </c>
      <c r="E30" s="8"/>
      <c r="F30" s="46" t="s">
        <v>35</v>
      </c>
      <c r="G30" s="136"/>
      <c r="H30" s="136"/>
      <c r="I30" s="132"/>
    </row>
    <row r="31" spans="1:9" ht="12.75">
      <c r="A31" s="63"/>
      <c r="B31" s="6"/>
      <c r="C31" s="7" t="s">
        <v>19</v>
      </c>
      <c r="D31" s="54" t="s">
        <v>24</v>
      </c>
      <c r="E31" s="9"/>
      <c r="F31" s="46" t="s">
        <v>14</v>
      </c>
      <c r="G31" s="136"/>
      <c r="H31" s="136">
        <v>8</v>
      </c>
      <c r="I31" s="132"/>
    </row>
    <row r="32" spans="1:9" ht="12.75">
      <c r="A32" s="94"/>
      <c r="B32" s="6"/>
      <c r="C32" s="7"/>
      <c r="D32" s="95"/>
      <c r="E32" s="4"/>
      <c r="F32" s="49" t="s">
        <v>15</v>
      </c>
      <c r="G32" s="137"/>
      <c r="H32" s="137"/>
      <c r="I32" s="132"/>
    </row>
    <row r="33" spans="1:9" ht="12.75">
      <c r="A33" s="94" t="s">
        <v>59</v>
      </c>
      <c r="B33" s="6"/>
      <c r="C33" s="7"/>
      <c r="D33" s="95"/>
      <c r="E33" s="4"/>
      <c r="F33" s="91" t="s">
        <v>51</v>
      </c>
      <c r="G33" s="137">
        <v>20</v>
      </c>
      <c r="H33" s="137"/>
      <c r="I33" s="132"/>
    </row>
    <row r="34" spans="1:9" ht="12.75">
      <c r="A34" s="94"/>
      <c r="B34" s="6"/>
      <c r="C34" s="7"/>
      <c r="D34" s="95"/>
      <c r="E34" s="4"/>
      <c r="F34" s="50" t="s">
        <v>52</v>
      </c>
      <c r="G34" s="139"/>
      <c r="H34" s="139">
        <v>14</v>
      </c>
      <c r="I34" s="132"/>
    </row>
    <row r="35" spans="1:9" ht="12.75">
      <c r="A35" s="46"/>
      <c r="B35" s="6"/>
      <c r="C35" s="7"/>
      <c r="D35" s="95"/>
      <c r="F35" s="46" t="s">
        <v>53</v>
      </c>
      <c r="G35" s="136"/>
      <c r="H35" s="136">
        <v>8</v>
      </c>
      <c r="I35" s="132"/>
    </row>
    <row r="36" spans="1:9" ht="13.5" thickBot="1">
      <c r="A36" s="46"/>
      <c r="B36" s="6"/>
      <c r="C36" s="7"/>
      <c r="D36" s="95"/>
      <c r="F36" s="53" t="s">
        <v>17</v>
      </c>
      <c r="G36" s="140">
        <f>SUM(G7:G35)</f>
        <v>214</v>
      </c>
      <c r="H36" s="140">
        <f>SUM(H7:H35)</f>
        <v>174</v>
      </c>
      <c r="I36" s="134">
        <f>G36+H36</f>
        <v>388</v>
      </c>
    </row>
    <row r="37" spans="1:8" ht="12.75">
      <c r="A37" s="46"/>
      <c r="B37" s="6"/>
      <c r="C37" s="7"/>
      <c r="D37" s="95"/>
      <c r="F37" s="5"/>
      <c r="G37" s="7"/>
      <c r="H37" s="6"/>
    </row>
    <row r="38" spans="1:4" ht="13.5" thickBot="1">
      <c r="A38" s="64" t="s">
        <v>20</v>
      </c>
      <c r="B38" s="65"/>
      <c r="C38" s="25">
        <f>'Pro Rata Debts'!C32</f>
        <v>115589.51</v>
      </c>
      <c r="D38" s="66">
        <v>212</v>
      </c>
    </row>
    <row r="39" ht="15.75" customHeight="1"/>
    <row r="40" spans="1:6" ht="12.75">
      <c r="A40" s="10" t="s">
        <v>37</v>
      </c>
      <c r="B40" s="6"/>
      <c r="C40" s="7"/>
      <c r="D40" s="7"/>
      <c r="F40" s="146" t="s">
        <v>60</v>
      </c>
    </row>
    <row r="41" spans="1:8" ht="16.5">
      <c r="A41" s="10"/>
      <c r="B41" s="6"/>
      <c r="C41" s="7"/>
      <c r="D41" s="7"/>
      <c r="E41" s="4"/>
      <c r="G41" s="36"/>
      <c r="H41" s="6"/>
    </row>
    <row r="42" spans="1:8" ht="14.25" customHeight="1">
      <c r="A42" s="5"/>
      <c r="B42" s="6"/>
      <c r="C42" s="7"/>
      <c r="D42" s="7"/>
      <c r="E42" s="6"/>
      <c r="G42" s="36"/>
      <c r="H42" s="6"/>
    </row>
    <row r="43" spans="1:8" ht="19.5">
      <c r="A43" s="28" t="s">
        <v>25</v>
      </c>
      <c r="B43" s="35"/>
      <c r="C43" s="7"/>
      <c r="D43" s="7"/>
      <c r="F43" s="7" t="s">
        <v>3</v>
      </c>
      <c r="G43" s="7"/>
      <c r="H43" s="4"/>
    </row>
    <row r="44" spans="1:8" ht="12.75">
      <c r="A44" s="10"/>
      <c r="B44" s="6"/>
      <c r="C44" s="7"/>
      <c r="D44" s="7"/>
      <c r="E44" s="4"/>
      <c r="F44" s="5"/>
      <c r="G44" s="7"/>
      <c r="H44" s="4"/>
    </row>
    <row r="45" spans="1:6" ht="12.75">
      <c r="A45" s="10" t="s">
        <v>25</v>
      </c>
      <c r="B45" s="6"/>
      <c r="C45" s="7"/>
      <c r="D45" s="7"/>
      <c r="E45" s="3"/>
      <c r="F45" s="7" t="s">
        <v>3</v>
      </c>
    </row>
    <row r="46" spans="1:8" ht="12.75">
      <c r="A46" s="10"/>
      <c r="B46" s="6"/>
      <c r="C46" s="7"/>
      <c r="D46" s="7"/>
      <c r="E46" s="3"/>
      <c r="H46" s="6"/>
    </row>
    <row r="47" spans="5:8" ht="12.75">
      <c r="E47" s="3"/>
      <c r="H47" s="6"/>
    </row>
    <row r="48" spans="1:7" ht="12.75">
      <c r="A48"/>
      <c r="C48"/>
      <c r="D48"/>
      <c r="E48" s="3"/>
      <c r="F48"/>
      <c r="G48"/>
    </row>
    <row r="49" ht="12.75">
      <c r="E49" s="3"/>
    </row>
  </sheetData>
  <printOptions/>
  <pageMargins left="0.35433070866141736" right="0" top="0.984251968503937" bottom="0.7874015748031497" header="0.5118110236220472" footer="0.5118110236220472"/>
  <pageSetup horizontalDpi="300" verticalDpi="300" orientation="portrait" paperSize="9" r:id="rId1"/>
  <headerFooter alignWithMargins="0">
    <oddFooter>&amp;L&amp;F&amp;  [Date]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22">
      <selection activeCell="A20" sqref="A20"/>
    </sheetView>
  </sheetViews>
  <sheetFormatPr defaultColWidth="9.140625" defaultRowHeight="12.75"/>
  <cols>
    <col min="1" max="1" width="21.57421875" style="0" customWidth="1"/>
    <col min="2" max="2" width="7.57421875" style="0" customWidth="1"/>
    <col min="3" max="3" width="12.57421875" style="0" customWidth="1"/>
    <col min="4" max="4" width="13.00390625" style="0" customWidth="1"/>
    <col min="5" max="5" width="9.140625" style="2" customWidth="1"/>
  </cols>
  <sheetData>
    <row r="1" spans="1:5" ht="13.5" thickBot="1">
      <c r="A1" s="74"/>
      <c r="B1" s="96"/>
      <c r="C1" s="97"/>
      <c r="D1" s="98"/>
      <c r="E1" s="105"/>
    </row>
    <row r="2" spans="1:5" ht="13.5" thickBot="1">
      <c r="A2" s="101" t="s">
        <v>2</v>
      </c>
      <c r="B2" s="102" t="s">
        <v>36</v>
      </c>
      <c r="C2" s="103" t="s">
        <v>3</v>
      </c>
      <c r="D2" s="104" t="s">
        <v>88</v>
      </c>
      <c r="E2" s="105"/>
    </row>
    <row r="3" spans="1:5" ht="18" thickBot="1">
      <c r="A3" s="99"/>
      <c r="B3" s="99"/>
      <c r="C3" s="105"/>
      <c r="D3" s="106" t="s">
        <v>1</v>
      </c>
      <c r="E3" s="105"/>
    </row>
    <row r="4" spans="1:5" ht="13.5" thickBot="1">
      <c r="A4" s="101" t="s">
        <v>23</v>
      </c>
      <c r="B4" s="107" t="s">
        <v>76</v>
      </c>
      <c r="C4" s="103"/>
      <c r="D4" s="108"/>
      <c r="E4" s="105"/>
    </row>
    <row r="5" spans="1:5" ht="13.5" thickBot="1">
      <c r="A5" s="74"/>
      <c r="B5" s="74"/>
      <c r="C5" s="97"/>
      <c r="D5" s="97"/>
      <c r="E5" s="105"/>
    </row>
    <row r="6" spans="1:5" ht="12.75">
      <c r="A6" s="110" t="s">
        <v>0</v>
      </c>
      <c r="B6" s="111" t="s">
        <v>77</v>
      </c>
      <c r="C6" s="112"/>
      <c r="D6" s="113"/>
      <c r="E6" s="105"/>
    </row>
    <row r="7" spans="1:5" ht="13.5" thickBot="1">
      <c r="A7" s="114"/>
      <c r="B7" s="115"/>
      <c r="C7" s="116"/>
      <c r="D7" s="117"/>
      <c r="E7" s="105"/>
    </row>
    <row r="8" spans="1:7" ht="12.75">
      <c r="A8" s="74" t="s">
        <v>4</v>
      </c>
      <c r="B8" s="74"/>
      <c r="C8" s="97"/>
      <c r="D8" s="97"/>
      <c r="E8" s="105" t="s">
        <v>73</v>
      </c>
      <c r="G8" t="s">
        <v>74</v>
      </c>
    </row>
    <row r="9" spans="1:7" ht="12.75">
      <c r="A9" s="75" t="s">
        <v>78</v>
      </c>
      <c r="B9" s="74"/>
      <c r="C9" s="97"/>
      <c r="D9" s="97"/>
      <c r="E9" s="145">
        <f>'Finacial Statement'!D30</f>
        <v>212</v>
      </c>
      <c r="F9" t="s">
        <v>75</v>
      </c>
      <c r="G9" s="2">
        <f>E9*4</f>
        <v>848</v>
      </c>
    </row>
    <row r="10" spans="1:5" ht="12.75">
      <c r="A10" s="75"/>
      <c r="B10" s="74"/>
      <c r="C10" s="97"/>
      <c r="D10" s="97"/>
      <c r="E10" s="105"/>
    </row>
    <row r="11" spans="1:5" ht="13.5" thickBot="1">
      <c r="A11" s="100"/>
      <c r="B11" s="100"/>
      <c r="C11" s="105"/>
      <c r="D11" s="105"/>
      <c r="E11" s="105"/>
    </row>
    <row r="12" spans="1:5" ht="15">
      <c r="A12" s="109" t="s">
        <v>31</v>
      </c>
      <c r="B12" s="121"/>
      <c r="C12" s="120"/>
      <c r="D12" s="123"/>
      <c r="E12" s="105"/>
    </row>
    <row r="13" spans="1:5" ht="12.75">
      <c r="A13" s="61" t="s">
        <v>62</v>
      </c>
      <c r="B13" s="124"/>
      <c r="C13" s="125"/>
      <c r="D13" s="126"/>
      <c r="E13" s="105"/>
    </row>
    <row r="14" spans="1:5" ht="12.75">
      <c r="A14" s="61" t="s">
        <v>21</v>
      </c>
      <c r="B14" s="124"/>
      <c r="C14" s="125"/>
      <c r="D14" s="62">
        <v>848</v>
      </c>
      <c r="E14" s="105"/>
    </row>
    <row r="15" spans="1:5" ht="12.75">
      <c r="A15" s="63"/>
      <c r="B15" s="10"/>
      <c r="C15" s="97" t="s">
        <v>19</v>
      </c>
      <c r="D15" s="142" t="s">
        <v>61</v>
      </c>
      <c r="E15" s="105"/>
    </row>
    <row r="16" spans="1:5" ht="12.75">
      <c r="A16" s="94" t="s">
        <v>89</v>
      </c>
      <c r="B16" s="10"/>
      <c r="C16" s="119">
        <v>58507</v>
      </c>
      <c r="D16" s="122">
        <f aca="true" t="shared" si="0" ref="D16:D30">$D$14*(C16/$C$32)</f>
        <v>429.2252471699205</v>
      </c>
      <c r="E16" s="105"/>
    </row>
    <row r="17" spans="1:5" ht="12.75">
      <c r="A17" s="94" t="s">
        <v>90</v>
      </c>
      <c r="B17" s="10"/>
      <c r="C17" s="119">
        <v>14505</v>
      </c>
      <c r="D17" s="122">
        <f t="shared" si="0"/>
        <v>106.41311655356961</v>
      </c>
      <c r="E17" s="105"/>
    </row>
    <row r="18" spans="1:5" ht="12.75">
      <c r="A18" s="94" t="s">
        <v>91</v>
      </c>
      <c r="B18" s="10"/>
      <c r="C18" s="119">
        <v>11893.48</v>
      </c>
      <c r="D18" s="122">
        <f t="shared" si="0"/>
        <v>87.25420706429156</v>
      </c>
      <c r="E18" s="105"/>
    </row>
    <row r="19" spans="1:5" ht="12.75">
      <c r="A19" s="94" t="s">
        <v>79</v>
      </c>
      <c r="B19" s="10"/>
      <c r="C19" s="119">
        <v>8000</v>
      </c>
      <c r="D19" s="122">
        <f t="shared" si="0"/>
        <v>58.69044690993154</v>
      </c>
      <c r="E19" s="105"/>
    </row>
    <row r="20" spans="1:5" ht="12.75">
      <c r="A20" s="94" t="s">
        <v>64</v>
      </c>
      <c r="B20" s="10"/>
      <c r="C20" s="119">
        <v>4500</v>
      </c>
      <c r="D20" s="122">
        <f t="shared" si="0"/>
        <v>33.01337638683649</v>
      </c>
      <c r="E20" s="105"/>
    </row>
    <row r="21" spans="1:5" ht="12.75">
      <c r="A21" s="94" t="s">
        <v>65</v>
      </c>
      <c r="B21" s="10"/>
      <c r="C21" s="119">
        <v>3200</v>
      </c>
      <c r="D21" s="122">
        <f t="shared" si="0"/>
        <v>23.476178763972616</v>
      </c>
      <c r="E21" s="105"/>
    </row>
    <row r="22" spans="1:5" ht="12.75">
      <c r="A22" s="94" t="s">
        <v>66</v>
      </c>
      <c r="B22" s="10"/>
      <c r="C22" s="119">
        <v>3139</v>
      </c>
      <c r="D22" s="122">
        <f t="shared" si="0"/>
        <v>23.028664106284385</v>
      </c>
      <c r="E22" s="105"/>
    </row>
    <row r="23" spans="1:5" ht="12.75">
      <c r="A23" s="94" t="s">
        <v>67</v>
      </c>
      <c r="B23" s="10"/>
      <c r="C23" s="119">
        <v>3000</v>
      </c>
      <c r="D23" s="122">
        <f t="shared" si="0"/>
        <v>22.008917591224325</v>
      </c>
      <c r="E23" s="105"/>
    </row>
    <row r="24" spans="1:5" ht="12.75">
      <c r="A24" s="94" t="s">
        <v>68</v>
      </c>
      <c r="B24" s="10"/>
      <c r="C24" s="119">
        <v>2566</v>
      </c>
      <c r="D24" s="122">
        <f t="shared" si="0"/>
        <v>18.82496084636054</v>
      </c>
      <c r="E24" s="105"/>
    </row>
    <row r="25" spans="1:5" ht="12.75">
      <c r="A25" s="94" t="s">
        <v>69</v>
      </c>
      <c r="B25" s="10"/>
      <c r="C25" s="119">
        <v>2480</v>
      </c>
      <c r="D25" s="122">
        <f t="shared" si="0"/>
        <v>18.194038542078776</v>
      </c>
      <c r="E25" s="105"/>
    </row>
    <row r="26" spans="1:5" ht="12.75">
      <c r="A26" s="94" t="s">
        <v>70</v>
      </c>
      <c r="B26" s="10"/>
      <c r="C26" s="119">
        <v>1345.79</v>
      </c>
      <c r="D26" s="122">
        <f t="shared" si="0"/>
        <v>9.873127068364596</v>
      </c>
      <c r="E26" s="105"/>
    </row>
    <row r="27" spans="1:5" ht="12.75">
      <c r="A27" s="94" t="s">
        <v>71</v>
      </c>
      <c r="B27" s="10"/>
      <c r="C27" s="119">
        <v>963.59</v>
      </c>
      <c r="D27" s="122">
        <f t="shared" si="0"/>
        <v>7.069190967242616</v>
      </c>
      <c r="E27" s="105"/>
    </row>
    <row r="28" spans="1:5" ht="12.75">
      <c r="A28" s="94" t="s">
        <v>72</v>
      </c>
      <c r="B28" s="10"/>
      <c r="C28" s="119">
        <v>628</v>
      </c>
      <c r="D28" s="122">
        <f t="shared" si="0"/>
        <v>4.6072000824296255</v>
      </c>
      <c r="E28" s="105"/>
    </row>
    <row r="29" spans="1:5" ht="12.75">
      <c r="A29" s="94" t="s">
        <v>80</v>
      </c>
      <c r="B29" s="10"/>
      <c r="C29" s="119">
        <v>486.46</v>
      </c>
      <c r="D29" s="122">
        <f t="shared" si="0"/>
        <v>3.5688193504756613</v>
      </c>
      <c r="E29" s="105"/>
    </row>
    <row r="30" spans="1:5" ht="12.75">
      <c r="A30" s="94" t="s">
        <v>81</v>
      </c>
      <c r="B30" s="10"/>
      <c r="C30" s="119">
        <v>375.19</v>
      </c>
      <c r="D30" s="122">
        <f t="shared" si="0"/>
        <v>2.7525085970171514</v>
      </c>
      <c r="E30" s="105"/>
    </row>
    <row r="31" spans="1:5" ht="12.75">
      <c r="A31" s="143"/>
      <c r="B31" s="144"/>
      <c r="C31" s="144"/>
      <c r="D31" s="132"/>
      <c r="E31" s="105"/>
    </row>
    <row r="32" spans="1:5" ht="13.5" thickBot="1">
      <c r="A32" s="64" t="s">
        <v>20</v>
      </c>
      <c r="B32" s="127"/>
      <c r="C32" s="116">
        <f>SUM(C16:C30)</f>
        <v>115589.51</v>
      </c>
      <c r="D32" s="128">
        <f>SUM(D16:D30)</f>
        <v>848.0000000000001</v>
      </c>
      <c r="E32" s="105"/>
    </row>
    <row r="33" spans="1:5" ht="12.75">
      <c r="A33" s="100"/>
      <c r="B33" s="100"/>
      <c r="C33" s="105"/>
      <c r="D33" s="105"/>
      <c r="E33" s="105"/>
    </row>
    <row r="34" spans="1:5" ht="12.75">
      <c r="A34" s="10" t="s">
        <v>37</v>
      </c>
      <c r="B34" s="10"/>
      <c r="C34" s="119"/>
      <c r="D34" s="119"/>
      <c r="E34" s="145" t="s">
        <v>60</v>
      </c>
    </row>
    <row r="35" spans="1:5" ht="12.75">
      <c r="A35" s="10"/>
      <c r="B35" s="10"/>
      <c r="C35" s="119"/>
      <c r="D35" s="119"/>
      <c r="E35" s="105"/>
    </row>
    <row r="36" spans="1:5" ht="12.75">
      <c r="A36" s="10"/>
      <c r="B36" s="10"/>
      <c r="C36" s="119"/>
      <c r="D36" s="119"/>
      <c r="E36" s="105"/>
    </row>
    <row r="37" spans="1:5" ht="19.5">
      <c r="A37" s="28" t="s">
        <v>25</v>
      </c>
      <c r="B37" s="129"/>
      <c r="C37" s="119"/>
      <c r="D37" s="119"/>
      <c r="E37" s="105"/>
    </row>
    <row r="38" spans="1:5" ht="12.75">
      <c r="A38" s="10"/>
      <c r="B38" s="10"/>
      <c r="C38" s="119"/>
      <c r="D38" s="119"/>
      <c r="E38" s="105"/>
    </row>
    <row r="39" spans="1:5" ht="12.75">
      <c r="A39" s="10" t="s">
        <v>25</v>
      </c>
      <c r="B39" s="10"/>
      <c r="C39" s="119"/>
      <c r="D39" s="119"/>
      <c r="E39" s="105"/>
    </row>
    <row r="40" spans="1:5" ht="12.75">
      <c r="A40" s="10"/>
      <c r="B40" s="10"/>
      <c r="C40" s="119"/>
      <c r="D40" s="119"/>
      <c r="E40" s="105"/>
    </row>
    <row r="41" spans="1:5" ht="12.75">
      <c r="A41" s="100"/>
      <c r="B41" s="100"/>
      <c r="C41" s="100"/>
      <c r="D41" s="100"/>
      <c r="E41" s="105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Footer>&amp;L&amp;F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Brendan</dc:creator>
  <cp:keywords/>
  <dc:description/>
  <cp:lastModifiedBy>Brendan</cp:lastModifiedBy>
  <cp:lastPrinted>2003-10-16T00:02:17Z</cp:lastPrinted>
  <dcterms:created xsi:type="dcterms:W3CDTF">2002-05-25T13:24:30Z</dcterms:created>
  <dcterms:modified xsi:type="dcterms:W3CDTF">2003-10-16T00:04:45Z</dcterms:modified>
  <cp:category/>
  <cp:version/>
  <cp:contentType/>
  <cp:contentStatus/>
</cp:coreProperties>
</file>